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psi/Documents/OPSI/ OLEG/Schule/Rechtliches/Abitur-BB/"/>
    </mc:Choice>
  </mc:AlternateContent>
  <xr:revisionPtr revIDLastSave="0" documentId="13_ncr:1_{5B6BC082-21D1-B84D-B023-15B8AB995612}" xr6:coauthVersionLast="36" xr6:coauthVersionMax="36" xr10:uidLastSave="{00000000-0000-0000-0000-000000000000}"/>
  <bookViews>
    <workbookView xWindow="5900" yWindow="880" windowWidth="16400" windowHeight="17560" activeTab="1" xr2:uid="{01A518CA-9FE4-CD40-9B23-8F0FFDD491F2}"/>
  </bookViews>
  <sheets>
    <sheet name="Abi-Note" sheetId="1" r:id="rId1"/>
    <sheet name="Weg-zum-Abi" sheetId="2" r:id="rId2"/>
  </sheets>
  <definedNames>
    <definedName name="_xlnm.Print_Area" localSheetId="0">'Abi-Note'!$A$1:$I$61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B54" i="1"/>
  <c r="E41" i="1"/>
  <c r="C39" i="1"/>
  <c r="C37" i="1"/>
  <c r="C35" i="1"/>
</calcChain>
</file>

<file path=xl/sharedStrings.xml><?xml version="1.0" encoding="utf-8"?>
<sst xmlns="http://schemas.openxmlformats.org/spreadsheetml/2006/main" count="176" uniqueCount="147">
  <si>
    <t>LK1</t>
  </si>
  <si>
    <t>Q1</t>
  </si>
  <si>
    <t>Q2</t>
  </si>
  <si>
    <t>Q3</t>
  </si>
  <si>
    <t>Q4</t>
  </si>
  <si>
    <t>LK2</t>
  </si>
  <si>
    <t>GK-D</t>
  </si>
  <si>
    <t>Gk-Ma</t>
  </si>
  <si>
    <t>Gk-FFS</t>
  </si>
  <si>
    <t>LK-Block</t>
  </si>
  <si>
    <t>GK-Block</t>
  </si>
  <si>
    <t>Gk-Nawi1</t>
  </si>
  <si>
    <t>GK-Nawi2</t>
  </si>
  <si>
    <t>GK-NFS</t>
  </si>
  <si>
    <t>GK-PF3</t>
  </si>
  <si>
    <t>GK-PF4</t>
  </si>
  <si>
    <t>jeweils alle vier des dritten und vierten Prüfungsfach:</t>
  </si>
  <si>
    <t>jeweils alle vier in D, Ma und der fortgeführten Fremdsprache:</t>
  </si>
  <si>
    <t>Ergebnis</t>
  </si>
  <si>
    <t>Abitur-Block</t>
  </si>
  <si>
    <t>Abi-PF1</t>
  </si>
  <si>
    <t>Abi-PF2</t>
  </si>
  <si>
    <t>Abi-PF3</t>
  </si>
  <si>
    <t>Abi-PF4</t>
  </si>
  <si>
    <t>Bei vier PF</t>
  </si>
  <si>
    <t>bei fünf PF</t>
  </si>
  <si>
    <t>Abi-PF5</t>
  </si>
  <si>
    <t>Punkte</t>
  </si>
  <si>
    <t>900 – 823</t>
  </si>
  <si>
    <t>822 – 805</t>
  </si>
  <si>
    <t>804 – 787</t>
  </si>
  <si>
    <t>786 – 769</t>
  </si>
  <si>
    <t>768 – 751</t>
  </si>
  <si>
    <t>750 – 733</t>
  </si>
  <si>
    <t>732 – 715</t>
  </si>
  <si>
    <t>714 – 697</t>
  </si>
  <si>
    <t>696 – 679</t>
  </si>
  <si>
    <t>678 – 661</t>
  </si>
  <si>
    <t>660 – 643</t>
  </si>
  <si>
    <t>642 – 625</t>
  </si>
  <si>
    <t>624 – 607</t>
  </si>
  <si>
    <t>606 – 589</t>
  </si>
  <si>
    <t>588 – 571</t>
  </si>
  <si>
    <t>570 – 553</t>
  </si>
  <si>
    <t>552 – 535</t>
  </si>
  <si>
    <t>534 – 517</t>
  </si>
  <si>
    <t>516 – 499</t>
  </si>
  <si>
    <t>498 – 481</t>
  </si>
  <si>
    <t>480 – 463</t>
  </si>
  <si>
    <t>462 – 445</t>
  </si>
  <si>
    <t>444 – 427</t>
  </si>
  <si>
    <t>426 – 409</t>
  </si>
  <si>
    <t>408 – 391</t>
  </si>
  <si>
    <t>390 – 373</t>
  </si>
  <si>
    <t>372 – 355</t>
  </si>
  <si>
    <t>354 – 337</t>
  </si>
  <si>
    <t>336 – 319</t>
  </si>
  <si>
    <t>318 – 301</t>
  </si>
  <si>
    <t>Abi-Note</t>
  </si>
  <si>
    <t>(max. 300 Punkte mgl.)</t>
  </si>
  <si>
    <t>Mindestanforderungen</t>
  </si>
  <si>
    <t>Im LK-Block: max. viermal unter 5</t>
  </si>
  <si>
    <t>Im GK-Block: max. viermal unter 5</t>
  </si>
  <si>
    <t>kein einzubringender Kurs mit null Punkten</t>
  </si>
  <si>
    <t>GK/LK Block zusammen mindestens 200 Punkte</t>
  </si>
  <si>
    <t>Qualifikationsphase</t>
  </si>
  <si>
    <t>(betrifft einzubringende Kurse!)</t>
  </si>
  <si>
    <t>Belegverpflchtung erfüllt</t>
  </si>
  <si>
    <t>(also kein Kurs mit null Punkten)</t>
  </si>
  <si>
    <t>Abiturbereich</t>
  </si>
  <si>
    <t>in mind. 3 Abi-Prüfungen jeweils min. 5 Punkte</t>
  </si>
  <si>
    <t>mindestens 100 Punkte im Abi-Block</t>
  </si>
  <si>
    <t>keine Prüfungsleistung mit null Punkten</t>
  </si>
  <si>
    <t>Mündliche Abiturprüfung</t>
  </si>
  <si>
    <t>als pflichtige Zusatzprüfung im 1. bis 4. Abi-PF</t>
  </si>
  <si>
    <t>als freiwillige Zusatzprüfung im 1. bis 3. Abi-PF</t>
  </si>
  <si>
    <t>(Pflicht, wenn Mindestanf. Im Abi-Bereich nicht erfüllt))</t>
  </si>
  <si>
    <t>stets im vierten Abi-PF, sowie als Kolloqium bei BLL</t>
  </si>
  <si>
    <t>Wertung: Verhältnis 2 zu 1</t>
  </si>
  <si>
    <t>(je eine möglich, sofern nicht bereits Pflicht)</t>
  </si>
  <si>
    <t>Wie berechne ich meine Abiturnote (ab BB-Abi 2021)</t>
  </si>
  <si>
    <t>Einzubringen sind alle 8 Halbjahreskurse der LK (diese zählen doppelt)</t>
  </si>
  <si>
    <t>Einzubringen sind 30 Halbjahreskurse der GK, dabei gilt:</t>
  </si>
  <si>
    <t>jeweils mindestens alle vier in einer NaWi oder je zwei in zwei Nawi.</t>
  </si>
  <si>
    <t>(falls vorhanden) mindestens zwei aus einer neuen Fremdsprache:</t>
  </si>
  <si>
    <t>(z.B.  weitere Nawi-Noten (bei zwei Nawi-Kursen), weitere Noten der NFS,</t>
  </si>
  <si>
    <t>GK-____</t>
  </si>
  <si>
    <t>Jetzt werden die Punkte der 8 LK-Halbjahre addiert und mal 2 gerechnet:</t>
  </si>
  <si>
    <t>dann werden die Punkte der 30 einzubringenden GK addiert:</t>
  </si>
  <si>
    <t>Punktzahl im LK-Block:</t>
  </si>
  <si>
    <t>Punktzahl im GK-Block:</t>
  </si>
  <si>
    <t>Somme Punktkzahlen:</t>
  </si>
  <si>
    <t>Als Nächstes werden diese beiden Punktzahlen addiert:</t>
  </si>
  <si>
    <t>Gesamtergebnis der Qualifikationsphase:</t>
  </si>
  <si>
    <t>(maximal sind 600 Punkt möglich)</t>
  </si>
  <si>
    <t>Bei vier Prüfungsfächer wird die Summe der vier Prüfungen mal fünf gerechnet.</t>
  </si>
  <si>
    <t>Bei fünf Prüfungen (also mit BLL) wird die Summe mal vier gerechnet</t>
  </si>
  <si>
    <t>Abi-Block</t>
  </si>
  <si>
    <t>und diese Punktzahl entspricht der gesuchten Abiturnote (siehe Tabelle rechts)</t>
  </si>
  <si>
    <r>
      <t xml:space="preserve">Und schließlich wird </t>
    </r>
    <r>
      <rPr>
        <b/>
        <i/>
        <sz val="11"/>
        <color theme="1"/>
        <rFont val="Calibri"/>
        <family val="2"/>
        <scheme val="minor"/>
      </rPr>
      <t>diese Summe mit 20/23</t>
    </r>
    <r>
      <rPr>
        <i/>
        <sz val="11"/>
        <color theme="1"/>
        <rFont val="Calibri"/>
        <family val="2"/>
        <scheme val="minor"/>
      </rPr>
      <t xml:space="preserve"> multiplziert und gerundet:</t>
    </r>
  </si>
  <si>
    <t>Berechnung der Punkte aus der Quali-Phase für das Abitur</t>
  </si>
  <si>
    <t>Ermittlung der Abiturnote</t>
  </si>
  <si>
    <t>Weitere Grundkurse werden frei gewählt bis man seine 30 hat.</t>
  </si>
  <si>
    <t>sowie die Noten des SK und der GK GE, PB, GEO, MU, KU, DS, Spo, BI, CH, PH)</t>
  </si>
  <si>
    <t>(finale Punktzahl)</t>
  </si>
  <si>
    <t>Man addiert jetzt die Gesamtpunktzahl der Qualifikationsphase mit der Punktzahl aus</t>
  </si>
  <si>
    <t>dem Abiturblock und erhält eine Punktzahl:</t>
  </si>
  <si>
    <t>Einführungsphase: 1.Semester</t>
  </si>
  <si>
    <t>Einführungsphase: 2. Semester</t>
  </si>
  <si>
    <t>Klausur</t>
  </si>
  <si>
    <t>Der Weg zum Abitur - wann wird was entschieden</t>
  </si>
  <si>
    <t>2 Leistungskurse, 7 Grundkurse und 1 Intensivierungskurs (siehe Kurswahlzettel)</t>
  </si>
  <si>
    <t>10 Grundkurse und 1 Intensivierungskurs (siehe Kurswahlzettel)</t>
  </si>
  <si>
    <t>Qualifikationsphase 1. und 2. Semester</t>
  </si>
  <si>
    <t>in 2 LK und 5 GK (nach Kriterien, siehe Klausurwahlzettel)</t>
  </si>
  <si>
    <t>Kurse</t>
  </si>
  <si>
    <t>unverändert</t>
  </si>
  <si>
    <t>Qualifikationsphase 3. Semester</t>
  </si>
  <si>
    <t>2 Leistungskurse, 7 Grundkurse und 1 Seminarkurs (siehe Kurswahlzettel)</t>
  </si>
  <si>
    <t>in den vier Prüfungsfächer in Abiturlänge</t>
  </si>
  <si>
    <t>in allen Fächern, außer im IK, Dauer jeweils 90 Minuten</t>
  </si>
  <si>
    <t>Dauer: 90 Minuten im GK und 135 Minuten im LK (plus ggf. Lesezeit)</t>
  </si>
  <si>
    <t>300 Minuten (beinhaltet Lese- Auswahlzeit)</t>
  </si>
  <si>
    <t>240 Minuten (beinhaltet Lese- und Auswahlzeit)</t>
  </si>
  <si>
    <t>270 Minuten (beinhaltet Lese- und Auswahlzeit)</t>
  </si>
  <si>
    <t>GK Ma</t>
  </si>
  <si>
    <t>GK De</t>
  </si>
  <si>
    <t>255 Minuten (beinhaltet Lese- und Auswahlzeit)</t>
  </si>
  <si>
    <t>210 Minuten (beinhaltet Lese- und Auswahlzeit)</t>
  </si>
  <si>
    <t>LK De, Ma, En, Fr</t>
  </si>
  <si>
    <t>270 Minuten (beinhaltet Lese- Auswahlzeit)</t>
  </si>
  <si>
    <t>GK NaWi, GeWi</t>
  </si>
  <si>
    <t>Qualifikationsphase 4. Semester</t>
  </si>
  <si>
    <t>Am Ende des Semesters: Wahl der Leistungskurse</t>
  </si>
  <si>
    <t>Wahl des dritten und vierten Abiturprüfungsfachs</t>
  </si>
  <si>
    <t>GK En, Fr</t>
  </si>
  <si>
    <t>im mündlichen 4. PF:</t>
  </si>
  <si>
    <t>135 Minuten</t>
  </si>
  <si>
    <t>LK Bio, Ges, Ku, sonst</t>
  </si>
  <si>
    <t>davon ein GK als Rhetorikkurs (auf Zeugnis je nach Schwerpunkt als Inf. bzw. EK)</t>
  </si>
  <si>
    <t>Wahl:</t>
  </si>
  <si>
    <t>Wahl</t>
  </si>
  <si>
    <t>Klausurfächer</t>
  </si>
  <si>
    <t>keine</t>
  </si>
  <si>
    <t>Antrag</t>
  </si>
  <si>
    <t>be Bedarf: Besondere Lernleistung</t>
  </si>
  <si>
    <t>in den vier Prüfungsfächer: 90 Min. im 3. und 4. PF und mind. 135 Min. in den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</si>
</sst>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11111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111111"/>
      <name val="Arial"/>
      <family val="2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5" xfId="0" applyFont="1" applyBorder="1"/>
    <xf numFmtId="0" fontId="4" fillId="0" borderId="2" xfId="0" applyFont="1" applyBorder="1"/>
    <xf numFmtId="0" fontId="5" fillId="0" borderId="2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1" fillId="0" borderId="5" xfId="0" applyFont="1" applyBorder="1"/>
    <xf numFmtId="0" fontId="9" fillId="0" borderId="15" xfId="0" applyFont="1" applyBorder="1"/>
    <xf numFmtId="0" fontId="7" fillId="0" borderId="7" xfId="0" applyFont="1" applyBorder="1"/>
    <xf numFmtId="0" fontId="7" fillId="0" borderId="9" xfId="0" applyFont="1" applyBorder="1"/>
    <xf numFmtId="0" fontId="9" fillId="0" borderId="16" xfId="0" applyFont="1" applyBorder="1"/>
    <xf numFmtId="0" fontId="7" fillId="0" borderId="8" xfId="0" applyFont="1" applyBorder="1"/>
    <xf numFmtId="0" fontId="7" fillId="0" borderId="11" xfId="0" applyFont="1" applyBorder="1"/>
    <xf numFmtId="0" fontId="12" fillId="0" borderId="0" xfId="0" applyFont="1"/>
    <xf numFmtId="0" fontId="1" fillId="0" borderId="5" xfId="0" applyFont="1" applyBorder="1"/>
    <xf numFmtId="0" fontId="13" fillId="0" borderId="5" xfId="0" applyFont="1" applyBorder="1"/>
    <xf numFmtId="0" fontId="10" fillId="0" borderId="2" xfId="0" applyFont="1" applyBorder="1"/>
    <xf numFmtId="0" fontId="6" fillId="0" borderId="5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4" fillId="0" borderId="6" xfId="0" applyFont="1" applyBorder="1" applyAlignment="1">
      <alignment vertical="top"/>
    </xf>
    <xf numFmtId="0" fontId="2" fillId="3" borderId="18" xfId="0" applyFont="1" applyFill="1" applyBorder="1"/>
    <xf numFmtId="0" fontId="14" fillId="0" borderId="14" xfId="0" applyFont="1" applyBorder="1" applyAlignment="1">
      <alignment vertical="top"/>
    </xf>
    <xf numFmtId="0" fontId="8" fillId="0" borderId="12" xfId="0" applyFont="1" applyBorder="1"/>
    <xf numFmtId="0" fontId="2" fillId="4" borderId="1" xfId="0" applyFont="1" applyFill="1" applyBorder="1"/>
    <xf numFmtId="0" fontId="16" fillId="0" borderId="5" xfId="0" applyFont="1" applyBorder="1"/>
    <xf numFmtId="0" fontId="2" fillId="2" borderId="18" xfId="0" applyFont="1" applyFill="1" applyBorder="1"/>
    <xf numFmtId="0" fontId="14" fillId="0" borderId="19" xfId="0" applyFont="1" applyFill="1" applyBorder="1"/>
    <xf numFmtId="0" fontId="2" fillId="0" borderId="17" xfId="0" applyFont="1" applyFill="1" applyBorder="1"/>
    <xf numFmtId="0" fontId="14" fillId="2" borderId="18" xfId="0" applyFont="1" applyFill="1" applyBorder="1"/>
    <xf numFmtId="0" fontId="14" fillId="0" borderId="20" xfId="0" applyFont="1" applyFill="1" applyBorder="1"/>
    <xf numFmtId="0" fontId="5" fillId="0" borderId="0" xfId="0" applyFont="1"/>
    <xf numFmtId="0" fontId="1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CCF5-4EA3-8644-8894-C94A997A815D}">
  <dimension ref="A1:I61"/>
  <sheetViews>
    <sheetView topLeftCell="A20" zoomScaleNormal="100" zoomScaleSheetLayoutView="94" workbookViewId="0">
      <selection activeCell="D60" sqref="D60"/>
    </sheetView>
  </sheetViews>
  <sheetFormatPr baseColWidth="10" defaultRowHeight="14" x14ac:dyDescent="0.2"/>
  <cols>
    <col min="1" max="5" width="11.6640625" style="1" customWidth="1"/>
    <col min="6" max="6" width="7.33203125" style="1" customWidth="1"/>
    <col min="7" max="8" width="10.83203125" style="1"/>
    <col min="9" max="9" width="13.1640625" style="1" customWidth="1"/>
    <col min="10" max="16384" width="10.83203125" style="1"/>
  </cols>
  <sheetData>
    <row r="1" spans="1:9" ht="21" x14ac:dyDescent="0.25">
      <c r="A1" s="20" t="s">
        <v>80</v>
      </c>
    </row>
    <row r="2" spans="1:9" ht="12" customHeight="1" thickBot="1" x14ac:dyDescent="0.25"/>
    <row r="3" spans="1:9" ht="21" x14ac:dyDescent="0.25">
      <c r="A3" s="3" t="s">
        <v>9</v>
      </c>
      <c r="B3" s="28"/>
      <c r="C3" s="28"/>
      <c r="D3" s="28"/>
      <c r="E3" s="29"/>
      <c r="F3" s="30"/>
      <c r="G3" s="4" t="s">
        <v>60</v>
      </c>
      <c r="H3" s="8"/>
      <c r="I3" s="9"/>
    </row>
    <row r="4" spans="1:9" ht="16" x14ac:dyDescent="0.2">
      <c r="A4" s="5" t="s">
        <v>81</v>
      </c>
      <c r="B4" s="25"/>
      <c r="C4" s="25"/>
      <c r="D4" s="25"/>
      <c r="E4" s="31"/>
      <c r="F4" s="30"/>
      <c r="G4" s="21" t="s">
        <v>67</v>
      </c>
      <c r="H4" s="6"/>
      <c r="I4" s="7"/>
    </row>
    <row r="5" spans="1:9" ht="15" x14ac:dyDescent="0.2">
      <c r="A5" s="32"/>
      <c r="B5" s="33" t="s">
        <v>1</v>
      </c>
      <c r="C5" s="33" t="s">
        <v>2</v>
      </c>
      <c r="D5" s="33" t="s">
        <v>3</v>
      </c>
      <c r="E5" s="34" t="s">
        <v>4</v>
      </c>
      <c r="F5" s="30"/>
      <c r="G5" s="2" t="s">
        <v>68</v>
      </c>
      <c r="H5" s="6"/>
      <c r="I5" s="7"/>
    </row>
    <row r="6" spans="1:9" ht="15" x14ac:dyDescent="0.2">
      <c r="A6" s="32" t="s">
        <v>0</v>
      </c>
      <c r="B6" s="35"/>
      <c r="C6" s="35"/>
      <c r="D6" s="35"/>
      <c r="E6" s="36"/>
      <c r="F6" s="30"/>
      <c r="G6" s="2"/>
      <c r="H6" s="6"/>
      <c r="I6" s="7"/>
    </row>
    <row r="7" spans="1:9" ht="17" thickBot="1" x14ac:dyDescent="0.25">
      <c r="A7" s="37" t="s">
        <v>5</v>
      </c>
      <c r="B7" s="38"/>
      <c r="C7" s="38"/>
      <c r="D7" s="38"/>
      <c r="E7" s="39"/>
      <c r="F7" s="30"/>
      <c r="G7" s="22" t="s">
        <v>65</v>
      </c>
      <c r="H7" s="6"/>
      <c r="I7" s="7"/>
    </row>
    <row r="8" spans="1:9" ht="16" thickBot="1" x14ac:dyDescent="0.25">
      <c r="A8" s="5"/>
      <c r="B8" s="25"/>
      <c r="C8" s="25"/>
      <c r="D8" s="25"/>
      <c r="E8" s="31"/>
      <c r="F8" s="30"/>
      <c r="G8" s="2" t="s">
        <v>66</v>
      </c>
      <c r="H8" s="6"/>
      <c r="I8" s="7"/>
    </row>
    <row r="9" spans="1:9" ht="19" x14ac:dyDescent="0.25">
      <c r="A9" s="3" t="s">
        <v>10</v>
      </c>
      <c r="B9" s="28"/>
      <c r="C9" s="28"/>
      <c r="D9" s="28"/>
      <c r="E9" s="29"/>
      <c r="F9" s="30"/>
      <c r="G9" s="2" t="s">
        <v>61</v>
      </c>
      <c r="H9" s="6"/>
      <c r="I9" s="7"/>
    </row>
    <row r="10" spans="1:9" ht="15" x14ac:dyDescent="0.2">
      <c r="A10" s="5" t="s">
        <v>82</v>
      </c>
      <c r="B10" s="25"/>
      <c r="C10" s="25"/>
      <c r="D10" s="25"/>
      <c r="E10" s="31"/>
      <c r="F10" s="30"/>
      <c r="G10" s="2" t="s">
        <v>62</v>
      </c>
      <c r="H10" s="6"/>
      <c r="I10" s="7"/>
    </row>
    <row r="11" spans="1:9" ht="15" x14ac:dyDescent="0.2">
      <c r="A11" s="24" t="s">
        <v>17</v>
      </c>
      <c r="B11" s="25"/>
      <c r="C11" s="25"/>
      <c r="D11" s="25"/>
      <c r="E11" s="31"/>
      <c r="F11" s="30"/>
      <c r="G11" s="2" t="s">
        <v>63</v>
      </c>
      <c r="H11" s="6"/>
      <c r="I11" s="7"/>
    </row>
    <row r="12" spans="1:9" ht="15" x14ac:dyDescent="0.2">
      <c r="A12" s="32"/>
      <c r="B12" s="33" t="s">
        <v>1</v>
      </c>
      <c r="C12" s="33" t="s">
        <v>2</v>
      </c>
      <c r="D12" s="33" t="s">
        <v>3</v>
      </c>
      <c r="E12" s="34" t="s">
        <v>4</v>
      </c>
      <c r="F12" s="30"/>
      <c r="G12" s="2" t="s">
        <v>64</v>
      </c>
      <c r="H12" s="6"/>
      <c r="I12" s="7"/>
    </row>
    <row r="13" spans="1:9" ht="15" x14ac:dyDescent="0.2">
      <c r="A13" s="32" t="s">
        <v>6</v>
      </c>
      <c r="B13" s="35"/>
      <c r="C13" s="35"/>
      <c r="D13" s="35"/>
      <c r="E13" s="36"/>
      <c r="F13" s="30"/>
      <c r="G13" s="2"/>
      <c r="H13" s="6"/>
      <c r="I13" s="7"/>
    </row>
    <row r="14" spans="1:9" ht="15" x14ac:dyDescent="0.2">
      <c r="A14" s="32" t="s">
        <v>7</v>
      </c>
      <c r="B14" s="35"/>
      <c r="C14" s="35"/>
      <c r="D14" s="35"/>
      <c r="E14" s="36"/>
      <c r="F14" s="30"/>
      <c r="G14" s="2"/>
      <c r="H14" s="6"/>
      <c r="I14" s="7"/>
    </row>
    <row r="15" spans="1:9" ht="16" x14ac:dyDescent="0.2">
      <c r="A15" s="32" t="s">
        <v>8</v>
      </c>
      <c r="B15" s="35"/>
      <c r="C15" s="35"/>
      <c r="D15" s="35"/>
      <c r="E15" s="36"/>
      <c r="F15" s="30"/>
      <c r="G15" s="22" t="s">
        <v>69</v>
      </c>
      <c r="H15" s="6"/>
      <c r="I15" s="7"/>
    </row>
    <row r="16" spans="1:9" ht="15" x14ac:dyDescent="0.2">
      <c r="A16" s="40" t="s">
        <v>16</v>
      </c>
      <c r="B16" s="35"/>
      <c r="C16" s="35"/>
      <c r="D16" s="35"/>
      <c r="E16" s="36"/>
      <c r="F16" s="30"/>
      <c r="G16" s="2" t="s">
        <v>70</v>
      </c>
      <c r="H16" s="6"/>
      <c r="I16" s="7"/>
    </row>
    <row r="17" spans="1:9" ht="15" x14ac:dyDescent="0.2">
      <c r="A17" s="32" t="s">
        <v>14</v>
      </c>
      <c r="B17" s="35"/>
      <c r="C17" s="35"/>
      <c r="D17" s="35"/>
      <c r="E17" s="36"/>
      <c r="F17" s="30"/>
      <c r="G17" s="2" t="s">
        <v>71</v>
      </c>
      <c r="H17" s="6"/>
      <c r="I17" s="7"/>
    </row>
    <row r="18" spans="1:9" ht="16" thickBot="1" x14ac:dyDescent="0.25">
      <c r="A18" s="32" t="s">
        <v>15</v>
      </c>
      <c r="B18" s="35"/>
      <c r="C18" s="35"/>
      <c r="D18" s="35"/>
      <c r="E18" s="36"/>
      <c r="F18" s="30"/>
      <c r="G18" s="10" t="s">
        <v>72</v>
      </c>
      <c r="H18" s="11"/>
      <c r="I18" s="12"/>
    </row>
    <row r="19" spans="1:9" ht="15" x14ac:dyDescent="0.2">
      <c r="A19" s="40" t="s">
        <v>83</v>
      </c>
      <c r="B19" s="35"/>
      <c r="C19" s="35"/>
      <c r="D19" s="35"/>
      <c r="E19" s="36"/>
      <c r="F19" s="30"/>
      <c r="G19" s="6"/>
      <c r="H19" s="6"/>
      <c r="I19" s="6"/>
    </row>
    <row r="20" spans="1:9" ht="16" thickBot="1" x14ac:dyDescent="0.25">
      <c r="A20" s="32" t="s">
        <v>11</v>
      </c>
      <c r="B20" s="35"/>
      <c r="C20" s="35"/>
      <c r="D20" s="35"/>
      <c r="E20" s="36"/>
      <c r="F20" s="30"/>
      <c r="G20" s="6"/>
      <c r="H20" s="6"/>
      <c r="I20" s="6"/>
    </row>
    <row r="21" spans="1:9" ht="15" x14ac:dyDescent="0.2">
      <c r="A21" s="32" t="s">
        <v>12</v>
      </c>
      <c r="B21" s="35"/>
      <c r="C21" s="35"/>
      <c r="D21" s="35"/>
      <c r="E21" s="36"/>
      <c r="F21" s="30"/>
      <c r="G21" s="23" t="s">
        <v>73</v>
      </c>
      <c r="H21" s="8"/>
      <c r="I21" s="9"/>
    </row>
    <row r="22" spans="1:9" ht="15" x14ac:dyDescent="0.2">
      <c r="A22" s="32" t="s">
        <v>84</v>
      </c>
      <c r="B22" s="35"/>
      <c r="C22" s="35"/>
      <c r="D22" s="35"/>
      <c r="E22" s="36"/>
      <c r="F22" s="30"/>
      <c r="G22" s="2" t="s">
        <v>77</v>
      </c>
      <c r="H22" s="6"/>
      <c r="I22" s="7"/>
    </row>
    <row r="23" spans="1:9" ht="15" x14ac:dyDescent="0.2">
      <c r="A23" s="32" t="s">
        <v>13</v>
      </c>
      <c r="B23" s="35"/>
      <c r="C23" s="35"/>
      <c r="D23" s="35"/>
      <c r="E23" s="36"/>
      <c r="F23" s="30"/>
      <c r="G23" s="2" t="s">
        <v>74</v>
      </c>
      <c r="H23" s="6"/>
      <c r="I23" s="7"/>
    </row>
    <row r="24" spans="1:9" ht="15" x14ac:dyDescent="0.2">
      <c r="A24" s="24" t="s">
        <v>102</v>
      </c>
      <c r="B24" s="25"/>
      <c r="C24" s="25"/>
      <c r="D24" s="25"/>
      <c r="E24" s="31"/>
      <c r="F24" s="30"/>
      <c r="G24" s="13" t="s">
        <v>76</v>
      </c>
      <c r="H24" s="6"/>
      <c r="I24" s="7"/>
    </row>
    <row r="25" spans="1:9" ht="15" x14ac:dyDescent="0.2">
      <c r="A25" s="5" t="s">
        <v>85</v>
      </c>
      <c r="B25" s="25"/>
      <c r="C25" s="25"/>
      <c r="D25" s="25"/>
      <c r="E25" s="31"/>
      <c r="F25" s="30"/>
      <c r="G25" s="2" t="s">
        <v>75</v>
      </c>
      <c r="H25" s="6"/>
      <c r="I25" s="7"/>
    </row>
    <row r="26" spans="1:9" ht="15" x14ac:dyDescent="0.2">
      <c r="A26" s="5" t="s">
        <v>103</v>
      </c>
      <c r="B26" s="25"/>
      <c r="C26" s="25"/>
      <c r="D26" s="25"/>
      <c r="E26" s="31"/>
      <c r="F26" s="30"/>
      <c r="G26" s="13" t="s">
        <v>79</v>
      </c>
      <c r="H26" s="6"/>
      <c r="I26" s="7"/>
    </row>
    <row r="27" spans="1:9" ht="16" thickBot="1" x14ac:dyDescent="0.25">
      <c r="A27" s="32" t="s">
        <v>86</v>
      </c>
      <c r="B27" s="35"/>
      <c r="C27" s="35"/>
      <c r="D27" s="35"/>
      <c r="E27" s="36"/>
      <c r="F27" s="30"/>
      <c r="G27" s="10" t="s">
        <v>78</v>
      </c>
      <c r="H27" s="11"/>
      <c r="I27" s="12"/>
    </row>
    <row r="28" spans="1:9" ht="15" x14ac:dyDescent="0.2">
      <c r="A28" s="32" t="s">
        <v>86</v>
      </c>
      <c r="B28" s="35"/>
      <c r="C28" s="35"/>
      <c r="D28" s="35"/>
      <c r="E28" s="36"/>
      <c r="F28" s="30"/>
    </row>
    <row r="29" spans="1:9" ht="16" thickBot="1" x14ac:dyDescent="0.25">
      <c r="A29" s="32" t="s">
        <v>86</v>
      </c>
      <c r="B29" s="35"/>
      <c r="C29" s="35"/>
      <c r="D29" s="35"/>
      <c r="E29" s="36"/>
      <c r="F29" s="30"/>
    </row>
    <row r="30" spans="1:9" ht="15" x14ac:dyDescent="0.2">
      <c r="A30" s="32" t="s">
        <v>86</v>
      </c>
      <c r="B30" s="35"/>
      <c r="C30" s="35"/>
      <c r="D30" s="35"/>
      <c r="E30" s="36"/>
      <c r="F30" s="30"/>
      <c r="H30" s="14" t="s">
        <v>27</v>
      </c>
      <c r="I30" s="17" t="s">
        <v>58</v>
      </c>
    </row>
    <row r="31" spans="1:9" ht="16" thickBot="1" x14ac:dyDescent="0.25">
      <c r="A31" s="37" t="s">
        <v>86</v>
      </c>
      <c r="B31" s="38"/>
      <c r="C31" s="38"/>
      <c r="D31" s="38"/>
      <c r="E31" s="39"/>
      <c r="F31" s="30"/>
      <c r="H31" s="15" t="s">
        <v>28</v>
      </c>
      <c r="I31" s="18">
        <v>1</v>
      </c>
    </row>
    <row r="32" spans="1:9" ht="16" thickBot="1" x14ac:dyDescent="0.25">
      <c r="A32" s="25"/>
      <c r="B32" s="25"/>
      <c r="C32" s="25"/>
      <c r="D32" s="25"/>
      <c r="E32" s="25"/>
      <c r="F32" s="25"/>
      <c r="H32" s="15" t="s">
        <v>29</v>
      </c>
      <c r="I32" s="18">
        <v>1.1000000000000001</v>
      </c>
    </row>
    <row r="33" spans="1:9" ht="16" x14ac:dyDescent="0.2">
      <c r="A33" s="27" t="s">
        <v>100</v>
      </c>
      <c r="B33" s="28"/>
      <c r="C33" s="28"/>
      <c r="D33" s="28"/>
      <c r="E33" s="29"/>
      <c r="F33" s="25"/>
      <c r="H33" s="15" t="s">
        <v>30</v>
      </c>
      <c r="I33" s="18">
        <v>1.2</v>
      </c>
    </row>
    <row r="34" spans="1:9" ht="15" x14ac:dyDescent="0.2">
      <c r="A34" s="24" t="s">
        <v>87</v>
      </c>
      <c r="B34" s="25"/>
      <c r="C34" s="25"/>
      <c r="D34" s="25"/>
      <c r="E34" s="31"/>
      <c r="F34" s="25"/>
      <c r="H34" s="15" t="s">
        <v>31</v>
      </c>
      <c r="I34" s="18">
        <v>1.3</v>
      </c>
    </row>
    <row r="35" spans="1:9" ht="15" x14ac:dyDescent="0.2">
      <c r="A35" s="5" t="s">
        <v>89</v>
      </c>
      <c r="B35" s="25"/>
      <c r="C35" s="35">
        <f>SUM(B6:E7)*2</f>
        <v>0</v>
      </c>
      <c r="D35" s="25"/>
      <c r="E35" s="31"/>
      <c r="F35" s="25"/>
      <c r="H35" s="15" t="s">
        <v>32</v>
      </c>
      <c r="I35" s="18">
        <v>1.4</v>
      </c>
    </row>
    <row r="36" spans="1:9" ht="15" x14ac:dyDescent="0.2">
      <c r="A36" s="24" t="s">
        <v>88</v>
      </c>
      <c r="B36" s="25"/>
      <c r="C36" s="25"/>
      <c r="D36" s="25"/>
      <c r="E36" s="31"/>
      <c r="F36" s="25"/>
      <c r="H36" s="15" t="s">
        <v>33</v>
      </c>
      <c r="I36" s="18">
        <v>1.5</v>
      </c>
    </row>
    <row r="37" spans="1:9" ht="15" x14ac:dyDescent="0.2">
      <c r="A37" s="5" t="s">
        <v>90</v>
      </c>
      <c r="B37" s="25"/>
      <c r="C37" s="35">
        <f>SUM(B13:E31)</f>
        <v>0</v>
      </c>
      <c r="D37" s="25"/>
      <c r="E37" s="31"/>
      <c r="F37" s="25"/>
      <c r="H37" s="15" t="s">
        <v>34</v>
      </c>
      <c r="I37" s="18">
        <v>1.6</v>
      </c>
    </row>
    <row r="38" spans="1:9" ht="15" x14ac:dyDescent="0.2">
      <c r="A38" s="24" t="s">
        <v>92</v>
      </c>
      <c r="B38" s="25"/>
      <c r="C38" s="25"/>
      <c r="D38" s="25"/>
      <c r="E38" s="31"/>
      <c r="F38" s="25"/>
      <c r="H38" s="15" t="s">
        <v>35</v>
      </c>
      <c r="I38" s="18">
        <v>1.7</v>
      </c>
    </row>
    <row r="39" spans="1:9" ht="15" x14ac:dyDescent="0.2">
      <c r="A39" s="5" t="s">
        <v>91</v>
      </c>
      <c r="B39" s="25"/>
      <c r="C39" s="54">
        <f>C35+C37</f>
        <v>0</v>
      </c>
      <c r="D39" s="25"/>
      <c r="E39" s="31"/>
      <c r="F39" s="25"/>
      <c r="H39" s="15" t="s">
        <v>36</v>
      </c>
      <c r="I39" s="18">
        <v>1.8</v>
      </c>
    </row>
    <row r="40" spans="1:9" ht="16" thickBot="1" x14ac:dyDescent="0.25">
      <c r="A40" s="24" t="s">
        <v>99</v>
      </c>
      <c r="B40" s="25"/>
      <c r="C40" s="25"/>
      <c r="D40" s="25"/>
      <c r="E40" s="31"/>
      <c r="F40" s="25"/>
      <c r="H40" s="15" t="s">
        <v>37</v>
      </c>
      <c r="I40" s="18">
        <v>1.9</v>
      </c>
    </row>
    <row r="41" spans="1:9" ht="20" thickBot="1" x14ac:dyDescent="0.3">
      <c r="A41" s="55" t="s">
        <v>93</v>
      </c>
      <c r="B41" s="25"/>
      <c r="C41" s="25"/>
      <c r="D41" s="25"/>
      <c r="E41" s="56">
        <f>C39/46*40</f>
        <v>0</v>
      </c>
      <c r="F41" s="25"/>
      <c r="H41" s="15" t="s">
        <v>38</v>
      </c>
      <c r="I41" s="18">
        <v>2</v>
      </c>
    </row>
    <row r="42" spans="1:9" ht="16" thickBot="1" x14ac:dyDescent="0.25">
      <c r="A42" s="41" t="s">
        <v>94</v>
      </c>
      <c r="B42" s="42"/>
      <c r="C42" s="42"/>
      <c r="D42" s="42"/>
      <c r="E42" s="43"/>
      <c r="F42" s="25"/>
      <c r="H42" s="15" t="s">
        <v>39</v>
      </c>
      <c r="I42" s="18">
        <v>2.1</v>
      </c>
    </row>
    <row r="43" spans="1:9" ht="15" x14ac:dyDescent="0.2">
      <c r="A43" s="44"/>
      <c r="B43" s="44"/>
      <c r="C43" s="44"/>
      <c r="D43" s="44"/>
      <c r="E43" s="44"/>
      <c r="F43" s="25"/>
      <c r="G43" s="6"/>
      <c r="H43" s="15" t="s">
        <v>40</v>
      </c>
      <c r="I43" s="18">
        <v>2.2000000000000002</v>
      </c>
    </row>
    <row r="44" spans="1:9" ht="16" thickBot="1" x14ac:dyDescent="0.25">
      <c r="A44" s="44"/>
      <c r="B44" s="44"/>
      <c r="C44" s="44"/>
      <c r="D44" s="44"/>
      <c r="E44" s="44"/>
      <c r="F44" s="25"/>
      <c r="G44" s="6"/>
      <c r="H44" s="15" t="s">
        <v>41</v>
      </c>
      <c r="I44" s="18">
        <v>2.2999999999999998</v>
      </c>
    </row>
    <row r="45" spans="1:9" ht="19" x14ac:dyDescent="0.25">
      <c r="A45" s="3" t="s">
        <v>19</v>
      </c>
      <c r="B45" s="28"/>
      <c r="C45" s="28"/>
      <c r="D45" s="28"/>
      <c r="E45" s="28"/>
      <c r="F45" s="29"/>
      <c r="G45" s="6"/>
      <c r="H45" s="15" t="s">
        <v>42</v>
      </c>
      <c r="I45" s="18">
        <v>2.4</v>
      </c>
    </row>
    <row r="46" spans="1:9" ht="15" x14ac:dyDescent="0.2">
      <c r="A46" s="24" t="s">
        <v>95</v>
      </c>
      <c r="B46" s="25"/>
      <c r="C46" s="25"/>
      <c r="D46" s="25"/>
      <c r="E46" s="25"/>
      <c r="F46" s="31"/>
      <c r="G46" s="6"/>
      <c r="H46" s="15" t="s">
        <v>43</v>
      </c>
      <c r="I46" s="18">
        <v>2.5</v>
      </c>
    </row>
    <row r="47" spans="1:9" ht="15" x14ac:dyDescent="0.2">
      <c r="A47" s="24" t="s">
        <v>96</v>
      </c>
      <c r="B47" s="25"/>
      <c r="C47" s="25"/>
      <c r="D47" s="25"/>
      <c r="E47" s="25"/>
      <c r="F47" s="31"/>
      <c r="G47" s="6"/>
      <c r="H47" s="15" t="s">
        <v>44</v>
      </c>
      <c r="I47" s="18">
        <v>2.6</v>
      </c>
    </row>
    <row r="48" spans="1:9" ht="15" x14ac:dyDescent="0.2">
      <c r="A48" s="5"/>
      <c r="B48" s="25"/>
      <c r="C48" s="25"/>
      <c r="D48" s="25"/>
      <c r="E48" s="25"/>
      <c r="F48" s="31"/>
      <c r="G48" s="6"/>
      <c r="H48" s="15" t="s">
        <v>45</v>
      </c>
      <c r="I48" s="18">
        <v>2.7</v>
      </c>
    </row>
    <row r="49" spans="1:9" ht="15" x14ac:dyDescent="0.2">
      <c r="A49" s="45" t="s">
        <v>24</v>
      </c>
      <c r="B49" s="46" t="s">
        <v>18</v>
      </c>
      <c r="C49" s="44"/>
      <c r="D49" s="46" t="s">
        <v>25</v>
      </c>
      <c r="E49" s="46" t="s">
        <v>18</v>
      </c>
      <c r="F49" s="31"/>
      <c r="G49" s="6"/>
      <c r="H49" s="15" t="s">
        <v>46</v>
      </c>
      <c r="I49" s="18">
        <v>2.8</v>
      </c>
    </row>
    <row r="50" spans="1:9" ht="15" x14ac:dyDescent="0.2">
      <c r="A50" s="45" t="s">
        <v>20</v>
      </c>
      <c r="B50" s="46"/>
      <c r="C50" s="44"/>
      <c r="D50" s="46" t="s">
        <v>20</v>
      </c>
      <c r="E50" s="46"/>
      <c r="F50" s="31"/>
      <c r="G50" s="6"/>
      <c r="H50" s="15" t="s">
        <v>47</v>
      </c>
      <c r="I50" s="18">
        <v>2.9</v>
      </c>
    </row>
    <row r="51" spans="1:9" ht="15" x14ac:dyDescent="0.2">
      <c r="A51" s="45" t="s">
        <v>21</v>
      </c>
      <c r="B51" s="46"/>
      <c r="C51" s="44"/>
      <c r="D51" s="46" t="s">
        <v>21</v>
      </c>
      <c r="E51" s="46"/>
      <c r="F51" s="31"/>
      <c r="G51" s="6"/>
      <c r="H51" s="15" t="s">
        <v>48</v>
      </c>
      <c r="I51" s="18">
        <v>3</v>
      </c>
    </row>
    <row r="52" spans="1:9" ht="15" x14ac:dyDescent="0.2">
      <c r="A52" s="45" t="s">
        <v>22</v>
      </c>
      <c r="B52" s="46"/>
      <c r="C52" s="44"/>
      <c r="D52" s="46" t="s">
        <v>22</v>
      </c>
      <c r="E52" s="46"/>
      <c r="F52" s="31"/>
      <c r="G52" s="6"/>
      <c r="H52" s="15" t="s">
        <v>49</v>
      </c>
      <c r="I52" s="18">
        <v>3.1</v>
      </c>
    </row>
    <row r="53" spans="1:9" ht="16" thickBot="1" x14ac:dyDescent="0.25">
      <c r="A53" s="45" t="s">
        <v>23</v>
      </c>
      <c r="B53" s="58"/>
      <c r="C53" s="44"/>
      <c r="D53" s="46" t="s">
        <v>23</v>
      </c>
      <c r="E53" s="46"/>
      <c r="F53" s="31"/>
      <c r="G53" s="6"/>
      <c r="H53" s="15" t="s">
        <v>50</v>
      </c>
      <c r="I53" s="18">
        <v>3.2</v>
      </c>
    </row>
    <row r="54" spans="1:9" ht="16" thickBot="1" x14ac:dyDescent="0.25">
      <c r="A54" s="57" t="s">
        <v>97</v>
      </c>
      <c r="B54" s="59">
        <f>SUM(B50:B53)*5</f>
        <v>0</v>
      </c>
      <c r="C54" s="44"/>
      <c r="D54" s="46" t="s">
        <v>26</v>
      </c>
      <c r="E54" s="58"/>
      <c r="F54" s="31"/>
      <c r="G54" s="6"/>
      <c r="H54" s="15" t="s">
        <v>51</v>
      </c>
      <c r="I54" s="18">
        <v>3.3</v>
      </c>
    </row>
    <row r="55" spans="1:9" ht="16" thickBot="1" x14ac:dyDescent="0.25">
      <c r="A55" s="47" t="s">
        <v>59</v>
      </c>
      <c r="B55" s="44"/>
      <c r="C55" s="44"/>
      <c r="D55" s="60" t="s">
        <v>97</v>
      </c>
      <c r="E55" s="59">
        <f>SUM(E50:E54)*4</f>
        <v>0</v>
      </c>
      <c r="F55" s="31"/>
      <c r="G55" s="6"/>
      <c r="H55" s="15" t="s">
        <v>52</v>
      </c>
      <c r="I55" s="18">
        <v>3.4</v>
      </c>
    </row>
    <row r="56" spans="1:9" ht="16" thickBot="1" x14ac:dyDescent="0.25">
      <c r="A56" s="48"/>
      <c r="B56" s="49"/>
      <c r="C56" s="49"/>
      <c r="D56" s="49" t="s">
        <v>59</v>
      </c>
      <c r="E56" s="49"/>
      <c r="F56" s="43"/>
      <c r="G56" s="6"/>
      <c r="H56" s="15" t="s">
        <v>53</v>
      </c>
      <c r="I56" s="18">
        <v>3.5</v>
      </c>
    </row>
    <row r="57" spans="1:9" ht="16" thickBot="1" x14ac:dyDescent="0.25">
      <c r="A57" s="30"/>
      <c r="B57" s="30"/>
      <c r="C57" s="30"/>
      <c r="D57" s="30"/>
      <c r="E57" s="30"/>
      <c r="F57" s="25"/>
      <c r="G57" s="6"/>
      <c r="H57" s="15" t="s">
        <v>54</v>
      </c>
      <c r="I57" s="18">
        <v>3.6</v>
      </c>
    </row>
    <row r="58" spans="1:9" ht="19" x14ac:dyDescent="0.25">
      <c r="A58" s="3" t="s">
        <v>101</v>
      </c>
      <c r="B58" s="28"/>
      <c r="C58" s="28"/>
      <c r="D58" s="28"/>
      <c r="E58" s="28"/>
      <c r="F58" s="29"/>
      <c r="G58" s="6"/>
      <c r="H58" s="15" t="s">
        <v>55</v>
      </c>
      <c r="I58" s="18">
        <v>3.7</v>
      </c>
    </row>
    <row r="59" spans="1:9" ht="16" customHeight="1" thickBot="1" x14ac:dyDescent="0.25">
      <c r="A59" s="5" t="s">
        <v>105</v>
      </c>
      <c r="B59" s="25"/>
      <c r="C59" s="25"/>
      <c r="D59" s="25"/>
      <c r="E59" s="25"/>
      <c r="F59" s="50"/>
      <c r="G59" s="26"/>
      <c r="H59" s="15" t="s">
        <v>56</v>
      </c>
      <c r="I59" s="18">
        <v>3.8</v>
      </c>
    </row>
    <row r="60" spans="1:9" ht="16" customHeight="1" thickBot="1" x14ac:dyDescent="0.25">
      <c r="A60" s="5" t="s">
        <v>106</v>
      </c>
      <c r="B60" s="25"/>
      <c r="C60" s="25"/>
      <c r="D60" s="51"/>
      <c r="E60" s="1" t="s">
        <v>104</v>
      </c>
      <c r="F60" s="50"/>
      <c r="G60" s="26"/>
      <c r="H60" s="15" t="s">
        <v>57</v>
      </c>
      <c r="I60" s="18">
        <v>3.9</v>
      </c>
    </row>
    <row r="61" spans="1:9" ht="15" customHeight="1" thickBot="1" x14ac:dyDescent="0.25">
      <c r="A61" s="53" t="s">
        <v>98</v>
      </c>
      <c r="B61" s="42"/>
      <c r="C61" s="42"/>
      <c r="D61" s="42"/>
      <c r="E61" s="42"/>
      <c r="F61" s="52"/>
      <c r="G61" s="26"/>
      <c r="H61" s="16">
        <v>300</v>
      </c>
      <c r="I61" s="19">
        <v>4</v>
      </c>
    </row>
  </sheetData>
  <pageMargins left="0.7" right="0.7" top="0.78740157499999996" bottom="0.78740157499999996" header="0.3" footer="0.3"/>
  <pageSetup paperSize="9" scale="76" orientation="portrait" horizontalDpi="0" verticalDpi="0"/>
  <headerFooter>
    <oddHeader>&amp;L&amp;"System Font,Standard"&amp;10&amp;K000000Schulzentrum am Stern&amp;R&amp;"System Font,Standard"&amp;10&amp;K000000Infoblätter zum Abitur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8AC3-F99A-3448-A31A-A69C7CFAB467}">
  <dimension ref="A1:D37"/>
  <sheetViews>
    <sheetView tabSelected="1" zoomScaleNormal="100" workbookViewId="0">
      <selection activeCell="B37" sqref="B37"/>
    </sheetView>
  </sheetViews>
  <sheetFormatPr baseColWidth="10" defaultRowHeight="16" x14ac:dyDescent="0.2"/>
  <cols>
    <col min="7" max="7" width="15.1640625" customWidth="1"/>
  </cols>
  <sheetData>
    <row r="1" spans="1:2" ht="21" x14ac:dyDescent="0.25">
      <c r="A1" s="61" t="s">
        <v>110</v>
      </c>
    </row>
    <row r="3" spans="1:2" ht="19" x14ac:dyDescent="0.25">
      <c r="A3" s="63" t="s">
        <v>107</v>
      </c>
    </row>
    <row r="4" spans="1:2" x14ac:dyDescent="0.2">
      <c r="A4" t="s">
        <v>115</v>
      </c>
      <c r="B4" t="s">
        <v>112</v>
      </c>
    </row>
    <row r="5" spans="1:2" x14ac:dyDescent="0.2">
      <c r="B5" t="s">
        <v>139</v>
      </c>
    </row>
    <row r="6" spans="1:2" x14ac:dyDescent="0.2">
      <c r="A6" t="s">
        <v>140</v>
      </c>
      <c r="B6" t="s">
        <v>133</v>
      </c>
    </row>
    <row r="7" spans="1:2" x14ac:dyDescent="0.2">
      <c r="A7" t="s">
        <v>109</v>
      </c>
      <c r="B7" t="s">
        <v>120</v>
      </c>
    </row>
    <row r="10" spans="1:2" x14ac:dyDescent="0.2">
      <c r="A10" s="62" t="s">
        <v>108</v>
      </c>
    </row>
    <row r="11" spans="1:2" x14ac:dyDescent="0.2">
      <c r="A11" t="s">
        <v>115</v>
      </c>
      <c r="B11" t="s">
        <v>111</v>
      </c>
    </row>
    <row r="12" spans="1:2" x14ac:dyDescent="0.2">
      <c r="A12" t="s">
        <v>141</v>
      </c>
      <c r="B12" t="s">
        <v>142</v>
      </c>
    </row>
    <row r="13" spans="1:2" x14ac:dyDescent="0.2">
      <c r="A13" t="s">
        <v>109</v>
      </c>
      <c r="B13" t="s">
        <v>114</v>
      </c>
    </row>
    <row r="14" spans="1:2" x14ac:dyDescent="0.2">
      <c r="B14" t="s">
        <v>121</v>
      </c>
    </row>
    <row r="16" spans="1:2" x14ac:dyDescent="0.2">
      <c r="A16" s="62" t="s">
        <v>113</v>
      </c>
    </row>
    <row r="17" spans="1:4" x14ac:dyDescent="0.2">
      <c r="A17" t="s">
        <v>115</v>
      </c>
      <c r="B17" t="s">
        <v>118</v>
      </c>
    </row>
    <row r="18" spans="1:4" x14ac:dyDescent="0.2">
      <c r="A18" t="s">
        <v>141</v>
      </c>
      <c r="B18" t="s">
        <v>142</v>
      </c>
    </row>
    <row r="19" spans="1:4" x14ac:dyDescent="0.2">
      <c r="A19" t="s">
        <v>109</v>
      </c>
      <c r="B19" t="s">
        <v>114</v>
      </c>
    </row>
    <row r="21" spans="1:4" x14ac:dyDescent="0.2">
      <c r="A21" s="62" t="s">
        <v>117</v>
      </c>
    </row>
    <row r="22" spans="1:4" x14ac:dyDescent="0.2">
      <c r="A22" t="s">
        <v>115</v>
      </c>
      <c r="B22" t="s">
        <v>116</v>
      </c>
    </row>
    <row r="23" spans="1:4" x14ac:dyDescent="0.2">
      <c r="A23" t="s">
        <v>141</v>
      </c>
      <c r="B23" t="s">
        <v>134</v>
      </c>
    </row>
    <row r="24" spans="1:4" x14ac:dyDescent="0.2">
      <c r="A24" t="s">
        <v>144</v>
      </c>
      <c r="B24" t="s">
        <v>145</v>
      </c>
    </row>
    <row r="25" spans="1:4" x14ac:dyDescent="0.2">
      <c r="A25" t="s">
        <v>109</v>
      </c>
      <c r="B25" t="s">
        <v>119</v>
      </c>
    </row>
    <row r="26" spans="1:4" x14ac:dyDescent="0.2">
      <c r="B26" t="s">
        <v>129</v>
      </c>
      <c r="D26" t="s">
        <v>122</v>
      </c>
    </row>
    <row r="27" spans="1:4" x14ac:dyDescent="0.2">
      <c r="B27" t="s">
        <v>138</v>
      </c>
      <c r="D27" t="s">
        <v>130</v>
      </c>
    </row>
    <row r="28" spans="1:4" x14ac:dyDescent="0.2">
      <c r="B28" t="s">
        <v>131</v>
      </c>
      <c r="D28" t="s">
        <v>128</v>
      </c>
    </row>
    <row r="29" spans="1:4" x14ac:dyDescent="0.2">
      <c r="B29" t="s">
        <v>126</v>
      </c>
      <c r="D29" t="s">
        <v>123</v>
      </c>
    </row>
    <row r="30" spans="1:4" x14ac:dyDescent="0.2">
      <c r="B30" t="s">
        <v>125</v>
      </c>
      <c r="D30" t="s">
        <v>127</v>
      </c>
    </row>
    <row r="31" spans="1:4" x14ac:dyDescent="0.2">
      <c r="B31" t="s">
        <v>135</v>
      </c>
      <c r="D31" t="s">
        <v>124</v>
      </c>
    </row>
    <row r="32" spans="1:4" x14ac:dyDescent="0.2">
      <c r="B32" t="s">
        <v>136</v>
      </c>
      <c r="D32" t="s">
        <v>137</v>
      </c>
    </row>
    <row r="34" spans="1:2" x14ac:dyDescent="0.2">
      <c r="A34" s="62" t="s">
        <v>132</v>
      </c>
    </row>
    <row r="35" spans="1:2" x14ac:dyDescent="0.2">
      <c r="A35" t="s">
        <v>115</v>
      </c>
      <c r="B35" t="s">
        <v>116</v>
      </c>
    </row>
    <row r="36" spans="1:2" x14ac:dyDescent="0.2">
      <c r="A36" t="s">
        <v>141</v>
      </c>
      <c r="B36" t="s">
        <v>143</v>
      </c>
    </row>
    <row r="37" spans="1:2" x14ac:dyDescent="0.2">
      <c r="A37" t="s">
        <v>109</v>
      </c>
      <c r="B37" t="s">
        <v>146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Abi-Note</vt:lpstr>
      <vt:lpstr>Weg-zum-Abi</vt:lpstr>
      <vt:lpstr>'Abi-Note'!Druckbereich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Weindl</dc:creator>
  <cp:lastModifiedBy>Oleg Weindl</cp:lastModifiedBy>
  <cp:lastPrinted>2020-02-11T17:49:20Z</cp:lastPrinted>
  <dcterms:created xsi:type="dcterms:W3CDTF">2020-02-10T21:11:59Z</dcterms:created>
  <dcterms:modified xsi:type="dcterms:W3CDTF">2020-02-17T16:07:33Z</dcterms:modified>
</cp:coreProperties>
</file>